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説明" state="visible" r:id="rId4"/>
    <sheet sheetId="2" name="記入用" state="visible" r:id="rId5"/>
    <sheet sheetId="3" name="記入例" state="visible" r:id="rId6"/>
  </sheets>
  <definedNames>
    <definedName name="_xlnm.Print_Titles" localSheetId="1">'記入用'!$10:$10</definedName>
    <definedName name="_xlnm.Print_Titles" localSheetId="2">'記入例'!$10:$10</definedName>
  </definedNames>
  <calcPr calcId="171027"/>
</workbook>
</file>

<file path=xl/sharedStrings.xml><?xml version="1.0" encoding="utf-8"?>
<sst xmlns="http://schemas.openxmlformats.org/spreadsheetml/2006/main" count="233" uniqueCount="93">
  <si>
    <t>平均賃金の計算シート（労災の様式8号 別紙1用）</t>
  </si>
  <si>
    <t>配布元：事務図書館（https://jimu.worker-library.com/excel/heikin-chingin-keisan/）</t>
  </si>
  <si>
    <t>■ シート構成</t>
  </si>
  <si>
    <t>「説明」… このシート</t>
  </si>
  <si>
    <t>「記入用」… 印刷して使う、または直接入力する様式</t>
  </si>
  <si>
    <t>「記入例」… 書き方の見本</t>
  </si>
  <si>
    <t>■ 使い方</t>
  </si>
  <si>
    <t>1. 上の欄に、労働者の氏名、労働保険番号、負傷した日、雇い入れた日、賃金締切日、賃金の支払方法を書きます。</t>
  </si>
  <si>
    <t>2. 「賃金計算期間」に、負傷した日の直前の賃金締切日からさかのぼる3か月を書きます（末日締めで9月10日に負傷なら6月・7月・8月）。</t>
  </si>
  <si>
    <t>3. 月ごとに、総日数（暦日数）と労働日数を入れます。業務上の負傷で休んだ期間・産前産後休業・会社都合の休業・育児介護休業・試用期間がある場合は、その日数を除いて入れます。</t>
  </si>
  <si>
    <t>4. 賃金台帳から、Aに月・週で決めた賃金（月給・月額の手当）、Bに日・時間・出来高の賃金（時給・日給・残業代）を入れます。除いた期間の賃金と、賞与など3か月を超える期間ごとの賃金は入れません。</t>
  </si>
  <si>
    <t>5. 合計の列に、原則の平均賃金・最低保障・平均賃金・給付基礎日額・1日あたりの支給額が自動で出ます。別紙1には「平均賃金」の額を書きます。</t>
  </si>
  <si>
    <t>■ 自社に合わせて直すなら</t>
  </si>
  <si>
    <t>雇い入れて3か月に満たない人は、雇い入れてからの期間で計算します。使わない月の列は空けておきます。</t>
  </si>
  <si>
    <t>3か月の中に業務外の病気で休んだ期間がある場合は、別紙1の裏面にその期間を除いた計算の欄があります。このシートの結果と比べて、書き方を所轄の労働基準監督署に確かめてください。</t>
  </si>
  <si>
    <t>給付基礎日額の最低保障額は毎年8月に見直されます。「給付基礎日額の最低保障額」の値を、請求の時点の額に書き換えて使ってください。</t>
  </si>
  <si>
    <t>■ 気をつけること</t>
  </si>
  <si>
    <t>総日数は暦の日数です。働いた日数で割ると、平均賃金が高く出すぎます。</t>
  </si>
  <si>
    <t>平均賃金は銭まで出し、銭未満を切り捨てています。給付基礎日額は1円未満を切り上げ、給付の額は1円未満を切り捨てています。</t>
  </si>
  <si>
    <t>待期3日間の会社の休業補償は業務災害のときだけです。通勤災害（様式第16号の6）では会社に補償の義務はありません。</t>
  </si>
  <si>
    <t>療養を始めてから1年6か月を過ぎた分は、年齢階層ごとの最低・最高限度額が当てはめられます。このシートはその計算をしていません。</t>
  </si>
  <si>
    <t>複数の会社で働く人は、ほかの勤め先の分も合わせて給付基礎日額が計算されます（別紙3）。このシートは1社分の計算です。</t>
  </si>
  <si>
    <t>■ この様式について</t>
  </si>
  <si>
    <t>労災の様式第8号の別紙1（平均賃金算定内訳）と同じ並びで、直前3か月の賃金を入れると、原則の平均賃金と最低保障を比べ、給付基礎日額と1日あたりの支給額まで出す計算シートです。</t>
  </si>
  <si>
    <t>■ ご利用にあたっての注意</t>
  </si>
  <si>
    <t>この様式は自由に編集・印刷・社内配布していただけます（再配布・販売はご遠慮ください）。</t>
  </si>
  <si>
    <t>法令の適用や記載事項は、事業所の条件によって変わります。最終的な判断は所轄の行政機関や専門家にご確認ください。</t>
  </si>
  <si>
    <t>■ 関係する法令等</t>
  </si>
  <si>
    <t>労働基準法 第12条（平均賃金。原則・最低保障・賃金締切日・除く期間・算入しない賃金）</t>
  </si>
  <si>
    <t>労働基準法 第76条（休業補償。待期の3日間に会社が平均賃金の60%を補償する）</t>
  </si>
  <si>
    <t>労働者災害補償保険法 第8条（給付基礎日額）・第8条の5（1円未満の切り上げ）・第14条（休業補償給付は4日目から60%）</t>
  </si>
  <si>
    <t>労働者災害補償保険法施行規則 第13条（休業補償給付の請求書と事業主の証明）</t>
  </si>
  <si>
    <t>給付基礎日額の最低保障額 4,350円（2026年8月1日以降。厚生労働省）</t>
  </si>
  <si>
    <t>■ 更新日</t>
  </si>
  <si>
    <t>2026-10-13</t>
  </si>
  <si>
    <t>■ 事務図書館について</t>
  </si>
  <si>
    <t>総務・経理・労務の事務を回している人のための実務メディアです。解説記事：https://jimu.worker-library.com/rousai-youshiki-8gou/</t>
  </si>
  <si>
    <t>労働者の氏名</t>
  </si>
  <si>
    <t/>
  </si>
  <si>
    <t>労働保険番号</t>
  </si>
  <si>
    <t>負傷した日（算定事由発生日）</t>
  </si>
  <si>
    <t>雇い入れた日</t>
  </si>
  <si>
    <t>賃金締切日</t>
  </si>
  <si>
    <t>賃金の支払方法</t>
  </si>
  <si>
    <t>項目</t>
  </si>
  <si>
    <t>1か月目</t>
  </si>
  <si>
    <t>2か月目</t>
  </si>
  <si>
    <t>3か月目</t>
  </si>
  <si>
    <t>合計・結果</t>
  </si>
  <si>
    <t>書き方・根拠</t>
  </si>
  <si>
    <t>賃金計算期間</t>
  </si>
  <si>
    <t>直前の賃金締切日からさかのぼる3か月</t>
  </si>
  <si>
    <t>総日数（暦日数）（イ）</t>
  </si>
  <si>
    <t>働いた日数ではなく暦の日数</t>
  </si>
  <si>
    <t>労働日数（ハ）</t>
  </si>
  <si>
    <t>日給・時給などの最低保障に使う</t>
  </si>
  <si>
    <t>A 月・週で決めた賃金（ロ）</t>
  </si>
  <si>
    <t>月給・手当・月額の通勤手当など</t>
  </si>
  <si>
    <t>B 日・時間・出来高の賃金（ニ）</t>
  </si>
  <si>
    <t>時給・日給・残業代など</t>
  </si>
  <si>
    <t>賃金総額（ホ）＝（ロ）＋（ニ）</t>
  </si>
  <si>
    <t>賞与・臨時の賃金は入れない</t>
  </si>
  <si>
    <t>原則の平均賃金（ホ）÷（イ）</t>
  </si>
  <si>
    <t>銭未満は切り捨て</t>
  </si>
  <si>
    <t>最低保障 Aの部分（ロ）÷（イ）（ヘ）</t>
  </si>
  <si>
    <t>最低保障 Bの部分（ニ）÷（ハ）×60%（ト）</t>
  </si>
  <si>
    <t>Bが無い人は0</t>
  </si>
  <si>
    <t>最低保障平均賃金（ヘ）＋（ト）</t>
  </si>
  <si>
    <t>平均賃金（原則と最低保障の高いほう）</t>
  </si>
  <si>
    <t>別紙1の平均賃金の欄に書く額</t>
  </si>
  <si>
    <t>給付基礎日額（1円未満切り上げ）</t>
  </si>
  <si>
    <t>労災保険法第8条の5</t>
  </si>
  <si>
    <t>給付基礎日額の最低保障額</t>
  </si>
  <si>
    <t>2026年8月1日以降の額。毎年8月に見直し</t>
  </si>
  <si>
    <t>計算に使う給付基礎日額</t>
  </si>
  <si>
    <t>最低保障額を下回るときは最低保障額</t>
  </si>
  <si>
    <t>休業（補償）給付 1日分（60%）</t>
  </si>
  <si>
    <t>1円未満は切り捨て</t>
  </si>
  <si>
    <t>休業特別支給金 1日分（20%）</t>
  </si>
  <si>
    <t>待期3日間の会社の休業補償 1日分（60%）</t>
  </si>
  <si>
    <t>業務災害のときだけ。平均賃金×60%（労働基準法第76条）</t>
  </si>
  <si>
    <t>計算した人：</t>
  </si>
  <si>
    <t>確認した人：</t>
  </si>
  <si>
    <t>平均賃金の計算シート（労災の様式8号 別紙1用）（記入例）</t>
  </si>
  <si>
    <t>架空 花子（パート・時給1,200円）</t>
  </si>
  <si>
    <t>13-1-01-000000-000（例）</t>
  </si>
  <si>
    <t>2026年9月10日</t>
  </si>
  <si>
    <t>2024年4月1日</t>
  </si>
  <si>
    <t>毎月末日</t>
  </si>
  <si>
    <t>時給（月額の通勤手当あり）</t>
  </si>
  <si>
    <t>6/1〜6/30</t>
  </si>
  <si>
    <t>7/1〜7/31</t>
  </si>
  <si>
    <t>8/1〜8/31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</si>
</sst>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4"/>
      <name val="Yu Gothic"/>
    </font>
    <font>
      <sz val="10.5"/>
      <name val="Yu Gothic"/>
    </font>
    <font>
      <b/>
      <sz val="11"/>
      <name val="Yu Gothic"/>
    </font>
    <font>
      <b/>
      <sz val="10"/>
      <name val="Yu Gothic"/>
    </font>
    <font>
      <sz val="10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F7F3EC"/>
      </patternFill>
    </fill>
    <fill>
      <patternFill patternType="solid">
        <fgColor rgb="FFEFE8DD"/>
      </patternFill>
    </fill>
  </fills>
  <borders count="2">
    <border>
      <left/>
      <right/>
      <top/>
      <bottom/>
      <diagonal/>
    </border>
    <border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46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9" spans="1:1" x14ac:dyDescent="0.25">
      <c r="A9" s="3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6" spans="1:1" x14ac:dyDescent="0.25">
      <c r="A16" s="3" t="s">
        <v>12</v>
      </c>
    </row>
    <row r="17" spans="1:1" x14ac:dyDescent="0.25">
      <c r="A17" s="2" t="s">
        <v>13</v>
      </c>
    </row>
    <row r="18" spans="1:1" x14ac:dyDescent="0.25">
      <c r="A18" s="2" t="s">
        <v>14</v>
      </c>
    </row>
    <row r="19" spans="1:1" x14ac:dyDescent="0.25">
      <c r="A19" s="2" t="s">
        <v>15</v>
      </c>
    </row>
    <row r="21" spans="1:1" x14ac:dyDescent="0.25">
      <c r="A21" s="3" t="s">
        <v>16</v>
      </c>
    </row>
    <row r="22" spans="1:1" x14ac:dyDescent="0.25">
      <c r="A22" s="2" t="s">
        <v>17</v>
      </c>
    </row>
    <row r="23" spans="1:1" x14ac:dyDescent="0.25">
      <c r="A23" s="2" t="s">
        <v>18</v>
      </c>
    </row>
    <row r="24" spans="1:1" x14ac:dyDescent="0.25">
      <c r="A24" s="2" t="s">
        <v>19</v>
      </c>
    </row>
    <row r="25" spans="1:1" x14ac:dyDescent="0.25">
      <c r="A25" s="2" t="s">
        <v>20</v>
      </c>
    </row>
    <row r="26" spans="1:1" x14ac:dyDescent="0.25">
      <c r="A26" s="2" t="s">
        <v>21</v>
      </c>
    </row>
    <row r="28" spans="1:1" x14ac:dyDescent="0.25">
      <c r="A28" s="3" t="s">
        <v>22</v>
      </c>
    </row>
    <row r="29" spans="1:1" x14ac:dyDescent="0.25">
      <c r="A29" s="2" t="s">
        <v>23</v>
      </c>
    </row>
    <row r="31" spans="1:1" x14ac:dyDescent="0.25">
      <c r="A31" s="3" t="s">
        <v>24</v>
      </c>
    </row>
    <row r="32" spans="1:1" x14ac:dyDescent="0.25">
      <c r="A32" s="2" t="s">
        <v>25</v>
      </c>
    </row>
    <row r="33" spans="1:1" x14ac:dyDescent="0.25">
      <c r="A33" s="2" t="s">
        <v>26</v>
      </c>
    </row>
    <row r="35" spans="1:1" x14ac:dyDescent="0.25">
      <c r="A35" s="3" t="s">
        <v>27</v>
      </c>
    </row>
    <row r="36" spans="1:1" x14ac:dyDescent="0.25">
      <c r="A36" s="2" t="s">
        <v>28</v>
      </c>
    </row>
    <row r="37" spans="1:1" x14ac:dyDescent="0.25">
      <c r="A37" s="2" t="s">
        <v>29</v>
      </c>
    </row>
    <row r="38" spans="1:1" x14ac:dyDescent="0.25">
      <c r="A38" s="2" t="s">
        <v>30</v>
      </c>
    </row>
    <row r="39" spans="1:1" x14ac:dyDescent="0.25">
      <c r="A39" s="2" t="s">
        <v>31</v>
      </c>
    </row>
    <row r="40" spans="1:1" x14ac:dyDescent="0.25">
      <c r="A40" s="2" t="s">
        <v>32</v>
      </c>
    </row>
    <row r="42" spans="1:1" x14ac:dyDescent="0.25">
      <c r="A42" s="3" t="s">
        <v>33</v>
      </c>
    </row>
    <row r="43" spans="1:1" x14ac:dyDescent="0.25">
      <c r="A43" s="2" t="s">
        <v>34</v>
      </c>
    </row>
    <row r="45" spans="1:1" x14ac:dyDescent="0.25">
      <c r="A45" s="3" t="s">
        <v>35</v>
      </c>
    </row>
    <row r="46" spans="1:1" x14ac:dyDescent="0.25">
      <c r="A46" s="2" t="s">
        <v>36</v>
      </c>
    </row>
  </sheetData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FormatPr defaultRowHeight="15" outlineLevelRow="0" outlineLevelCol="0" x14ac:dyDescent="55"/>
  <cols>
    <col min="1" max="1" width="38" customWidth="1"/>
    <col min="2" max="4" width="13" customWidth="1"/>
    <col min="5" max="5" width="14" customWidth="1"/>
    <col min="6" max="6" width="32" customWidth="1"/>
  </cols>
  <sheetData>
    <row r="1" ht="26" customHeight="1" spans="1:6" x14ac:dyDescent="0.25">
      <c r="A1" s="4" t="s">
        <v>0</v>
      </c>
      <c r="B1" s="4"/>
      <c r="C1" s="4"/>
      <c r="D1" s="4"/>
      <c r="E1" s="4"/>
      <c r="F1" s="4"/>
    </row>
    <row r="3" spans="1:6" x14ac:dyDescent="0.25">
      <c r="A3" s="5" t="s">
        <v>37</v>
      </c>
      <c r="B3" s="6" t="s">
        <v>38</v>
      </c>
      <c r="C3" s="6"/>
      <c r="D3" s="6"/>
      <c r="E3" s="6"/>
      <c r="F3" s="6"/>
    </row>
    <row r="4" spans="1:6" x14ac:dyDescent="0.25">
      <c r="A4" s="5" t="s">
        <v>39</v>
      </c>
      <c r="B4" s="6" t="s">
        <v>38</v>
      </c>
      <c r="C4" s="6"/>
      <c r="D4" s="6"/>
      <c r="E4" s="6"/>
      <c r="F4" s="6"/>
    </row>
    <row r="5" spans="1:6" x14ac:dyDescent="0.25">
      <c r="A5" s="5" t="s">
        <v>40</v>
      </c>
      <c r="B5" s="6" t="s">
        <v>38</v>
      </c>
      <c r="C5" s="6"/>
      <c r="D5" s="6"/>
      <c r="E5" s="6"/>
      <c r="F5" s="6"/>
    </row>
    <row r="6" spans="1:6" x14ac:dyDescent="0.25">
      <c r="A6" s="5" t="s">
        <v>41</v>
      </c>
      <c r="B6" s="6" t="s">
        <v>38</v>
      </c>
      <c r="C6" s="6"/>
      <c r="D6" s="6"/>
      <c r="E6" s="6"/>
      <c r="F6" s="6"/>
    </row>
    <row r="7" spans="1:6" x14ac:dyDescent="0.25">
      <c r="A7" s="5" t="s">
        <v>42</v>
      </c>
      <c r="B7" s="6" t="s">
        <v>38</v>
      </c>
      <c r="C7" s="6"/>
      <c r="D7" s="6"/>
      <c r="E7" s="6"/>
      <c r="F7" s="6"/>
    </row>
    <row r="8" spans="1:6" x14ac:dyDescent="0.25">
      <c r="A8" s="5" t="s">
        <v>43</v>
      </c>
      <c r="B8" s="6" t="s">
        <v>38</v>
      </c>
      <c r="C8" s="6"/>
      <c r="D8" s="6"/>
      <c r="E8" s="6"/>
      <c r="F8" s="6"/>
    </row>
    <row r="10" ht="30" customHeight="1" spans="1:6" x14ac:dyDescent="0.25">
      <c r="A10" s="7" t="s">
        <v>44</v>
      </c>
      <c r="B10" s="7" t="s">
        <v>45</v>
      </c>
      <c r="C10" s="7" t="s">
        <v>46</v>
      </c>
      <c r="D10" s="7" t="s">
        <v>47</v>
      </c>
      <c r="E10" s="7" t="s">
        <v>48</v>
      </c>
      <c r="F10" s="7" t="s">
        <v>49</v>
      </c>
    </row>
    <row r="11" ht="22" customHeight="1" spans="1:6" x14ac:dyDescent="0.25">
      <c r="A11" s="6" t="s">
        <v>50</v>
      </c>
      <c r="B11" s="6" t="s">
        <v>38</v>
      </c>
      <c r="C11" s="6" t="s">
        <v>38</v>
      </c>
      <c r="D11" s="6" t="s">
        <v>38</v>
      </c>
      <c r="E11" s="6" t="s">
        <v>38</v>
      </c>
      <c r="F11" s="6" t="s">
        <v>51</v>
      </c>
    </row>
    <row r="12" ht="22" customHeight="1" spans="1:6" x14ac:dyDescent="0.25">
      <c r="A12" s="6" t="s">
        <v>52</v>
      </c>
      <c r="B12" s="6" t="s">
        <v>38</v>
      </c>
      <c r="C12" s="6" t="s">
        <v>38</v>
      </c>
      <c r="D12" s="6" t="s">
        <v>38</v>
      </c>
      <c r="E12" s="6">
        <f>SUM(B12:D12)</f>
        <v>0</v>
      </c>
      <c r="F12" s="6" t="s">
        <v>53</v>
      </c>
    </row>
    <row r="13" ht="22" customHeight="1" spans="1:6" x14ac:dyDescent="0.25">
      <c r="A13" s="6" t="s">
        <v>54</v>
      </c>
      <c r="B13" s="6" t="s">
        <v>38</v>
      </c>
      <c r="C13" s="6" t="s">
        <v>38</v>
      </c>
      <c r="D13" s="6" t="s">
        <v>38</v>
      </c>
      <c r="E13" s="6">
        <f>SUM(B13:D13)</f>
        <v>0</v>
      </c>
      <c r="F13" s="6" t="s">
        <v>55</v>
      </c>
    </row>
    <row r="14" ht="22" customHeight="1" spans="1:6" x14ac:dyDescent="0.25">
      <c r="A14" s="6" t="s">
        <v>56</v>
      </c>
      <c r="B14" s="6" t="s">
        <v>38</v>
      </c>
      <c r="C14" s="6" t="s">
        <v>38</v>
      </c>
      <c r="D14" s="6" t="s">
        <v>38</v>
      </c>
      <c r="E14" s="6">
        <f>SUM(B14:D14)</f>
        <v>0</v>
      </c>
      <c r="F14" s="6" t="s">
        <v>57</v>
      </c>
    </row>
    <row r="15" ht="22" customHeight="1" spans="1:6" x14ac:dyDescent="0.25">
      <c r="A15" s="6" t="s">
        <v>58</v>
      </c>
      <c r="B15" s="6" t="s">
        <v>38</v>
      </c>
      <c r="C15" s="6" t="s">
        <v>38</v>
      </c>
      <c r="D15" s="6" t="s">
        <v>38</v>
      </c>
      <c r="E15" s="6">
        <f>SUM(B15:D15)</f>
        <v>0</v>
      </c>
      <c r="F15" s="6" t="s">
        <v>59</v>
      </c>
    </row>
    <row r="16" ht="22" customHeight="1" spans="1:6" x14ac:dyDescent="0.25">
      <c r="A16" s="6" t="s">
        <v>60</v>
      </c>
      <c r="B16" s="6">
        <f>B14+B15</f>
        <v>0</v>
      </c>
      <c r="C16" s="6">
        <f>C14+C15</f>
        <v>0</v>
      </c>
      <c r="D16" s="6">
        <f>D14+D15</f>
        <v>0</v>
      </c>
      <c r="E16" s="6">
        <f>SUM(B16:D16)</f>
        <v>0</v>
      </c>
      <c r="F16" s="6" t="s">
        <v>61</v>
      </c>
    </row>
    <row r="17" ht="22" customHeight="1" spans="1:6" x14ac:dyDescent="0.25">
      <c r="A17" s="6" t="s">
        <v>62</v>
      </c>
      <c r="B17" s="6" t="s">
        <v>38</v>
      </c>
      <c r="C17" s="6" t="s">
        <v>38</v>
      </c>
      <c r="D17" s="6" t="s">
        <v>38</v>
      </c>
      <c r="E17" s="6" t="str">
        <f>IF(E12&gt;0,ROUNDDOWN(E16/E12,2),"")</f>
        <v/>
      </c>
      <c r="F17" s="6" t="s">
        <v>63</v>
      </c>
    </row>
    <row r="18" ht="22" customHeight="1" spans="1:6" x14ac:dyDescent="0.25">
      <c r="A18" s="6" t="s">
        <v>64</v>
      </c>
      <c r="B18" s="6" t="s">
        <v>38</v>
      </c>
      <c r="C18" s="6" t="s">
        <v>38</v>
      </c>
      <c r="D18" s="6" t="s">
        <v>38</v>
      </c>
      <c r="E18" s="6" t="str">
        <f>IF(E12&gt;0,ROUNDDOWN(E14/E12,2),"")</f>
        <v/>
      </c>
      <c r="F18" s="6" t="s">
        <v>38</v>
      </c>
    </row>
    <row r="19" ht="22" customHeight="1" spans="1:6" x14ac:dyDescent="0.25">
      <c r="A19" s="6" t="s">
        <v>65</v>
      </c>
      <c r="B19" s="6" t="s">
        <v>38</v>
      </c>
      <c r="C19" s="6" t="s">
        <v>38</v>
      </c>
      <c r="D19" s="6" t="s">
        <v>38</v>
      </c>
      <c r="E19" s="6">
        <f>IF(E13&gt;0,ROUNDDOWN(E15/E13*0.6,2),0)</f>
        <v>0</v>
      </c>
      <c r="F19" s="6" t="s">
        <v>66</v>
      </c>
    </row>
    <row r="20" ht="22" customHeight="1" spans="1:6" x14ac:dyDescent="0.25">
      <c r="A20" s="6" t="s">
        <v>67</v>
      </c>
      <c r="B20" s="6" t="s">
        <v>38</v>
      </c>
      <c r="C20" s="6" t="s">
        <v>38</v>
      </c>
      <c r="D20" s="6" t="s">
        <v>38</v>
      </c>
      <c r="E20" s="6" t="str">
        <f>IF(E12&gt;0,E18+E19,"")</f>
        <v/>
      </c>
      <c r="F20" s="6" t="s">
        <v>38</v>
      </c>
    </row>
    <row r="21" ht="22" customHeight="1" spans="1:6" x14ac:dyDescent="0.25">
      <c r="A21" s="6" t="s">
        <v>68</v>
      </c>
      <c r="B21" s="6" t="s">
        <v>38</v>
      </c>
      <c r="C21" s="6" t="s">
        <v>38</v>
      </c>
      <c r="D21" s="6" t="s">
        <v>38</v>
      </c>
      <c r="E21" s="6" t="str">
        <f>IF(E12&gt;0,MAX(E17,E20),"")</f>
        <v/>
      </c>
      <c r="F21" s="6" t="s">
        <v>69</v>
      </c>
    </row>
    <row r="22" ht="22" customHeight="1" spans="1:6" x14ac:dyDescent="0.25">
      <c r="A22" s="6" t="s">
        <v>70</v>
      </c>
      <c r="B22" s="6" t="s">
        <v>38</v>
      </c>
      <c r="C22" s="6" t="s">
        <v>38</v>
      </c>
      <c r="D22" s="6" t="s">
        <v>38</v>
      </c>
      <c r="E22" s="6" t="str">
        <f>IF(E12&gt;0,ROUNDUP(E21,0),"")</f>
        <v/>
      </c>
      <c r="F22" s="6" t="s">
        <v>71</v>
      </c>
    </row>
    <row r="23" ht="22" customHeight="1" spans="1:6" x14ac:dyDescent="0.25">
      <c r="A23" s="6" t="s">
        <v>72</v>
      </c>
      <c r="B23" s="6" t="s">
        <v>38</v>
      </c>
      <c r="C23" s="6" t="s">
        <v>38</v>
      </c>
      <c r="D23" s="6" t="s">
        <v>38</v>
      </c>
      <c r="E23" s="6">
        <v>4350</v>
      </c>
      <c r="F23" s="6" t="s">
        <v>73</v>
      </c>
    </row>
    <row r="24" ht="22" customHeight="1" spans="1:6" x14ac:dyDescent="0.25">
      <c r="A24" s="6" t="s">
        <v>74</v>
      </c>
      <c r="B24" s="6" t="s">
        <v>38</v>
      </c>
      <c r="C24" s="6" t="s">
        <v>38</v>
      </c>
      <c r="D24" s="6" t="s">
        <v>38</v>
      </c>
      <c r="E24" s="6" t="str">
        <f>IF(E12&gt;0,MAX(E22,E23),"")</f>
        <v/>
      </c>
      <c r="F24" s="6" t="s">
        <v>75</v>
      </c>
    </row>
    <row r="25" ht="22" customHeight="1" spans="1:6" x14ac:dyDescent="0.25">
      <c r="A25" s="6" t="s">
        <v>76</v>
      </c>
      <c r="B25" s="6" t="s">
        <v>38</v>
      </c>
      <c r="C25" s="6" t="s">
        <v>38</v>
      </c>
      <c r="D25" s="6" t="s">
        <v>38</v>
      </c>
      <c r="E25" s="6" t="str">
        <f>IF(E12&gt;0,ROUNDDOWN(E24*0.6,0),"")</f>
        <v/>
      </c>
      <c r="F25" s="6" t="s">
        <v>77</v>
      </c>
    </row>
    <row r="26" ht="22" customHeight="1" spans="1:6" x14ac:dyDescent="0.25">
      <c r="A26" s="6" t="s">
        <v>78</v>
      </c>
      <c r="B26" s="6" t="s">
        <v>38</v>
      </c>
      <c r="C26" s="6" t="s">
        <v>38</v>
      </c>
      <c r="D26" s="6" t="s">
        <v>38</v>
      </c>
      <c r="E26" s="6" t="str">
        <f>IF(E12&gt;0,ROUNDDOWN(E24*0.2,0),"")</f>
        <v/>
      </c>
      <c r="F26" s="6" t="s">
        <v>77</v>
      </c>
    </row>
    <row r="27" ht="22" customHeight="1" spans="1:6" x14ac:dyDescent="0.25">
      <c r="A27" s="6" t="s">
        <v>79</v>
      </c>
      <c r="B27" s="6" t="s">
        <v>38</v>
      </c>
      <c r="C27" s="6" t="s">
        <v>38</v>
      </c>
      <c r="D27" s="6" t="s">
        <v>38</v>
      </c>
      <c r="E27" s="6" t="str">
        <f>IF(E12&gt;0,ROUND(E21*0.6,0),"")</f>
        <v/>
      </c>
      <c r="F27" s="6" t="s">
        <v>80</v>
      </c>
    </row>
    <row r="29" spans="1:3" x14ac:dyDescent="0.25">
      <c r="A29" s="8" t="s">
        <v>81</v>
      </c>
      <c r="C29" s="8" t="s">
        <v>82</v>
      </c>
    </row>
  </sheetData>
  <mergeCells count="7">
    <mergeCell ref="A1:F1"/>
    <mergeCell ref="B3:F3"/>
    <mergeCell ref="B4:F4"/>
    <mergeCell ref="B5:F5"/>
    <mergeCell ref="B6:F6"/>
    <mergeCell ref="B7:F7"/>
    <mergeCell ref="B8:F8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FormatPr defaultRowHeight="15" outlineLevelRow="0" outlineLevelCol="0" x14ac:dyDescent="55"/>
  <cols>
    <col min="1" max="1" width="38" customWidth="1"/>
    <col min="2" max="4" width="13" customWidth="1"/>
    <col min="5" max="5" width="14" customWidth="1"/>
    <col min="6" max="6" width="32" customWidth="1"/>
  </cols>
  <sheetData>
    <row r="1" ht="26" customHeight="1" spans="1:6" x14ac:dyDescent="0.25">
      <c r="A1" s="4" t="s">
        <v>83</v>
      </c>
      <c r="B1" s="4"/>
      <c r="C1" s="4"/>
      <c r="D1" s="4"/>
      <c r="E1" s="4"/>
      <c r="F1" s="4"/>
    </row>
    <row r="3" spans="1:6" x14ac:dyDescent="0.25">
      <c r="A3" s="5" t="s">
        <v>37</v>
      </c>
      <c r="B3" s="6" t="s">
        <v>84</v>
      </c>
      <c r="C3" s="6"/>
      <c r="D3" s="6"/>
      <c r="E3" s="6"/>
      <c r="F3" s="6"/>
    </row>
    <row r="4" spans="1:6" x14ac:dyDescent="0.25">
      <c r="A4" s="5" t="s">
        <v>39</v>
      </c>
      <c r="B4" s="6" t="s">
        <v>85</v>
      </c>
      <c r="C4" s="6"/>
      <c r="D4" s="6"/>
      <c r="E4" s="6"/>
      <c r="F4" s="6"/>
    </row>
    <row r="5" spans="1:6" x14ac:dyDescent="0.25">
      <c r="A5" s="5" t="s">
        <v>40</v>
      </c>
      <c r="B5" s="6" t="s">
        <v>86</v>
      </c>
      <c r="C5" s="6"/>
      <c r="D5" s="6"/>
      <c r="E5" s="6"/>
      <c r="F5" s="6"/>
    </row>
    <row r="6" spans="1:6" x14ac:dyDescent="0.25">
      <c r="A6" s="5" t="s">
        <v>41</v>
      </c>
      <c r="B6" s="6" t="s">
        <v>87</v>
      </c>
      <c r="C6" s="6"/>
      <c r="D6" s="6"/>
      <c r="E6" s="6"/>
      <c r="F6" s="6"/>
    </row>
    <row r="7" spans="1:6" x14ac:dyDescent="0.25">
      <c r="A7" s="5" t="s">
        <v>42</v>
      </c>
      <c r="B7" s="6" t="s">
        <v>88</v>
      </c>
      <c r="C7" s="6"/>
      <c r="D7" s="6"/>
      <c r="E7" s="6"/>
      <c r="F7" s="6"/>
    </row>
    <row r="8" spans="1:6" x14ac:dyDescent="0.25">
      <c r="A8" s="5" t="s">
        <v>43</v>
      </c>
      <c r="B8" s="6" t="s">
        <v>89</v>
      </c>
      <c r="C8" s="6"/>
      <c r="D8" s="6"/>
      <c r="E8" s="6"/>
      <c r="F8" s="6"/>
    </row>
    <row r="10" ht="30" customHeight="1" spans="1:6" x14ac:dyDescent="0.25">
      <c r="A10" s="7" t="s">
        <v>44</v>
      </c>
      <c r="B10" s="7" t="s">
        <v>45</v>
      </c>
      <c r="C10" s="7" t="s">
        <v>46</v>
      </c>
      <c r="D10" s="7" t="s">
        <v>47</v>
      </c>
      <c r="E10" s="7" t="s">
        <v>48</v>
      </c>
      <c r="F10" s="7" t="s">
        <v>49</v>
      </c>
    </row>
    <row r="11" ht="22" customHeight="1" spans="1:6" x14ac:dyDescent="0.25">
      <c r="A11" s="6" t="s">
        <v>50</v>
      </c>
      <c r="B11" s="6" t="s">
        <v>90</v>
      </c>
      <c r="C11" s="6" t="s">
        <v>91</v>
      </c>
      <c r="D11" s="6" t="s">
        <v>92</v>
      </c>
      <c r="E11" s="6" t="s">
        <v>38</v>
      </c>
      <c r="F11" s="6" t="s">
        <v>51</v>
      </c>
    </row>
    <row r="12" ht="22" customHeight="1" spans="1:6" x14ac:dyDescent="0.25">
      <c r="A12" s="6" t="s">
        <v>52</v>
      </c>
      <c r="B12" s="6">
        <v>30</v>
      </c>
      <c r="C12" s="6">
        <v>31</v>
      </c>
      <c r="D12" s="6">
        <v>31</v>
      </c>
      <c r="E12" s="6">
        <f>SUM(B12:D12)</f>
        <v>92</v>
      </c>
      <c r="F12" s="6" t="s">
        <v>53</v>
      </c>
    </row>
    <row r="13" ht="22" customHeight="1" spans="1:6" x14ac:dyDescent="0.25">
      <c r="A13" s="6" t="s">
        <v>54</v>
      </c>
      <c r="B13" s="6">
        <v>12</v>
      </c>
      <c r="C13" s="6">
        <v>13</v>
      </c>
      <c r="D13" s="6">
        <v>11</v>
      </c>
      <c r="E13" s="6">
        <f>SUM(B13:D13)</f>
        <v>36</v>
      </c>
      <c r="F13" s="6" t="s">
        <v>55</v>
      </c>
    </row>
    <row r="14" ht="22" customHeight="1" spans="1:6" x14ac:dyDescent="0.25">
      <c r="A14" s="6" t="s">
        <v>56</v>
      </c>
      <c r="B14" s="6">
        <v>6000</v>
      </c>
      <c r="C14" s="6">
        <v>6000</v>
      </c>
      <c r="D14" s="6">
        <v>6000</v>
      </c>
      <c r="E14" s="6">
        <f>SUM(B14:D14)</f>
        <v>18000</v>
      </c>
      <c r="F14" s="6" t="s">
        <v>57</v>
      </c>
    </row>
    <row r="15" ht="22" customHeight="1" spans="1:6" x14ac:dyDescent="0.25">
      <c r="A15" s="6" t="s">
        <v>58</v>
      </c>
      <c r="B15" s="6">
        <v>86400</v>
      </c>
      <c r="C15" s="6">
        <v>93600</v>
      </c>
      <c r="D15" s="6">
        <v>79200</v>
      </c>
      <c r="E15" s="6">
        <f>SUM(B15:D15)</f>
        <v>259200</v>
      </c>
      <c r="F15" s="6" t="s">
        <v>59</v>
      </c>
    </row>
    <row r="16" ht="22" customHeight="1" spans="1:6" x14ac:dyDescent="0.25">
      <c r="A16" s="6" t="s">
        <v>60</v>
      </c>
      <c r="B16" s="6">
        <f>B14+B15</f>
        <v>92400</v>
      </c>
      <c r="C16" s="6">
        <f>C14+C15</f>
        <v>99600</v>
      </c>
      <c r="D16" s="6">
        <f>D14+D15</f>
        <v>85200</v>
      </c>
      <c r="E16" s="6">
        <f>SUM(B16:D16)</f>
        <v>277200</v>
      </c>
      <c r="F16" s="6" t="s">
        <v>61</v>
      </c>
    </row>
    <row r="17" ht="22" customHeight="1" spans="1:6" x14ac:dyDescent="0.25">
      <c r="A17" s="6" t="s">
        <v>62</v>
      </c>
      <c r="B17" s="6" t="s">
        <v>38</v>
      </c>
      <c r="C17" s="6" t="s">
        <v>38</v>
      </c>
      <c r="D17" s="6" t="s">
        <v>38</v>
      </c>
      <c r="E17" s="6">
        <f>IF(E12&gt;0,ROUNDDOWN(E16/E12,2),"")</f>
        <v>3013.04</v>
      </c>
      <c r="F17" s="6" t="s">
        <v>63</v>
      </c>
    </row>
    <row r="18" ht="22" customHeight="1" spans="1:6" x14ac:dyDescent="0.25">
      <c r="A18" s="6" t="s">
        <v>64</v>
      </c>
      <c r="B18" s="6" t="s">
        <v>38</v>
      </c>
      <c r="C18" s="6" t="s">
        <v>38</v>
      </c>
      <c r="D18" s="6" t="s">
        <v>38</v>
      </c>
      <c r="E18" s="6">
        <f>IF(E12&gt;0,ROUNDDOWN(E14/E12,2),"")</f>
        <v>195.65</v>
      </c>
      <c r="F18" s="6" t="s">
        <v>38</v>
      </c>
    </row>
    <row r="19" ht="22" customHeight="1" spans="1:6" x14ac:dyDescent="0.25">
      <c r="A19" s="6" t="s">
        <v>65</v>
      </c>
      <c r="B19" s="6" t="s">
        <v>38</v>
      </c>
      <c r="C19" s="6" t="s">
        <v>38</v>
      </c>
      <c r="D19" s="6" t="s">
        <v>38</v>
      </c>
      <c r="E19" s="6">
        <f>IF(E13&gt;0,ROUNDDOWN(E15/E13*0.6,2),0)</f>
        <v>4320</v>
      </c>
      <c r="F19" s="6" t="s">
        <v>66</v>
      </c>
    </row>
    <row r="20" ht="22" customHeight="1" spans="1:6" x14ac:dyDescent="0.25">
      <c r="A20" s="6" t="s">
        <v>67</v>
      </c>
      <c r="B20" s="6" t="s">
        <v>38</v>
      </c>
      <c r="C20" s="6" t="s">
        <v>38</v>
      </c>
      <c r="D20" s="6" t="s">
        <v>38</v>
      </c>
      <c r="E20" s="6">
        <f>IF(E12&gt;0,E18+E19,"")</f>
        <v>4515.65</v>
      </c>
      <c r="F20" s="6" t="s">
        <v>38</v>
      </c>
    </row>
    <row r="21" ht="22" customHeight="1" spans="1:6" x14ac:dyDescent="0.25">
      <c r="A21" s="6" t="s">
        <v>68</v>
      </c>
      <c r="B21" s="6" t="s">
        <v>38</v>
      </c>
      <c r="C21" s="6" t="s">
        <v>38</v>
      </c>
      <c r="D21" s="6" t="s">
        <v>38</v>
      </c>
      <c r="E21" s="6">
        <f>IF(E12&gt;0,MAX(E17,E20),"")</f>
        <v>4515.65</v>
      </c>
      <c r="F21" s="6" t="s">
        <v>69</v>
      </c>
    </row>
    <row r="22" ht="22" customHeight="1" spans="1:6" x14ac:dyDescent="0.25">
      <c r="A22" s="6" t="s">
        <v>70</v>
      </c>
      <c r="B22" s="6" t="s">
        <v>38</v>
      </c>
      <c r="C22" s="6" t="s">
        <v>38</v>
      </c>
      <c r="D22" s="6" t="s">
        <v>38</v>
      </c>
      <c r="E22" s="6">
        <f>IF(E12&gt;0,ROUNDUP(E21,0),"")</f>
        <v>4516</v>
      </c>
      <c r="F22" s="6" t="s">
        <v>71</v>
      </c>
    </row>
    <row r="23" ht="22" customHeight="1" spans="1:6" x14ac:dyDescent="0.25">
      <c r="A23" s="6" t="s">
        <v>72</v>
      </c>
      <c r="B23" s="6" t="s">
        <v>38</v>
      </c>
      <c r="C23" s="6" t="s">
        <v>38</v>
      </c>
      <c r="D23" s="6" t="s">
        <v>38</v>
      </c>
      <c r="E23" s="6">
        <v>4350</v>
      </c>
      <c r="F23" s="6" t="s">
        <v>73</v>
      </c>
    </row>
    <row r="24" ht="22" customHeight="1" spans="1:6" x14ac:dyDescent="0.25">
      <c r="A24" s="6" t="s">
        <v>74</v>
      </c>
      <c r="B24" s="6" t="s">
        <v>38</v>
      </c>
      <c r="C24" s="6" t="s">
        <v>38</v>
      </c>
      <c r="D24" s="6" t="s">
        <v>38</v>
      </c>
      <c r="E24" s="6">
        <f>IF(E12&gt;0,MAX(E22,E23),"")</f>
        <v>4516</v>
      </c>
      <c r="F24" s="6" t="s">
        <v>75</v>
      </c>
    </row>
    <row r="25" ht="22" customHeight="1" spans="1:6" x14ac:dyDescent="0.25">
      <c r="A25" s="6" t="s">
        <v>76</v>
      </c>
      <c r="B25" s="6" t="s">
        <v>38</v>
      </c>
      <c r="C25" s="6" t="s">
        <v>38</v>
      </c>
      <c r="D25" s="6" t="s">
        <v>38</v>
      </c>
      <c r="E25" s="6">
        <f>IF(E12&gt;0,ROUNDDOWN(E24*0.6,0),"")</f>
        <v>2709</v>
      </c>
      <c r="F25" s="6" t="s">
        <v>77</v>
      </c>
    </row>
    <row r="26" ht="22" customHeight="1" spans="1:6" x14ac:dyDescent="0.25">
      <c r="A26" s="6" t="s">
        <v>78</v>
      </c>
      <c r="B26" s="6" t="s">
        <v>38</v>
      </c>
      <c r="C26" s="6" t="s">
        <v>38</v>
      </c>
      <c r="D26" s="6" t="s">
        <v>38</v>
      </c>
      <c r="E26" s="6">
        <f>IF(E12&gt;0,ROUNDDOWN(E24*0.2,0),"")</f>
        <v>903</v>
      </c>
      <c r="F26" s="6" t="s">
        <v>77</v>
      </c>
    </row>
    <row r="27" ht="22" customHeight="1" spans="1:6" x14ac:dyDescent="0.25">
      <c r="A27" s="6" t="s">
        <v>79</v>
      </c>
      <c r="B27" s="6" t="s">
        <v>38</v>
      </c>
      <c r="C27" s="6" t="s">
        <v>38</v>
      </c>
      <c r="D27" s="6" t="s">
        <v>38</v>
      </c>
      <c r="E27" s="6">
        <f>IF(E12&gt;0,ROUND(E21*0.6,0),"")</f>
        <v>2709</v>
      </c>
      <c r="F27" s="6" t="s">
        <v>80</v>
      </c>
    </row>
    <row r="29" spans="1:3" x14ac:dyDescent="0.25">
      <c r="A29" s="8" t="s">
        <v>81</v>
      </c>
      <c r="C29" s="8" t="s">
        <v>82</v>
      </c>
    </row>
  </sheetData>
  <mergeCells count="7">
    <mergeCell ref="A1:F1"/>
    <mergeCell ref="B3:F3"/>
    <mergeCell ref="B4:F4"/>
    <mergeCell ref="B5:F5"/>
    <mergeCell ref="B6:F6"/>
    <mergeCell ref="B7:F7"/>
    <mergeCell ref="B8:F8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説明</vt:lpstr>
      <vt:lpstr>記入用</vt:lpstr>
      <vt:lpstr>記入例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事務図書館</dc:creator>
  <dc:title/>
  <dc:subject/>
  <dc:description/>
  <cp:keywords/>
  <cp:category/>
  <cp:lastModifiedBy>Unknown</cp:lastModifiedBy>
  <dcterms:created xsi:type="dcterms:W3CDTF">2026-10-12T20:40:09Z</dcterms:created>
  <dcterms:modified xsi:type="dcterms:W3CDTF">2026-10-12T20:40:09Z</dcterms:modified>
</cp:coreProperties>
</file>